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pelagiamarine-my.sharepoint.com/personal/kps_pelagiamarine_com/Documents/Tech- PURCHASE/PO/FY 2026-27/PMS/H&amp;R3/"/>
    </mc:Choice>
  </mc:AlternateContent>
  <xr:revisionPtr revIDLastSave="1" documentId="8_{D16864B1-6CFD-4A1D-8BCE-D58901E8579F}" xr6:coauthVersionLast="47" xr6:coauthVersionMax="47" xr10:uidLastSave="{E40B13E4-C58C-4A75-A8FF-D48D791C4469}"/>
  <bookViews>
    <workbookView xWindow="-120" yWindow="-120" windowWidth="20730" windowHeight="11040" xr2:uid="{39B2A9C9-A0A2-4B57-B380-8A88D0DDA66E}"/>
  </bookViews>
  <sheets>
    <sheet name="HNR3 - 056" sheetId="1" r:id="rId1"/>
  </sheets>
  <definedNames>
    <definedName name="_xlnm.Print_Area" localSheetId="0">'HNR3 - 056'!$A$1:$I$40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6" i="1" l="1"/>
  <c r="I16" i="1"/>
  <c r="G39" i="1"/>
  <c r="D26" i="1"/>
  <c r="H24" i="1" l="1"/>
  <c r="H25" i="1" l="1"/>
  <c r="H26" i="1" s="1"/>
</calcChain>
</file>

<file path=xl/sharedStrings.xml><?xml version="1.0" encoding="utf-8"?>
<sst xmlns="http://schemas.openxmlformats.org/spreadsheetml/2006/main" count="55" uniqueCount="52">
  <si>
    <t xml:space="preserve">     PELAGIA MARINE SERVICES PVT. LTD</t>
  </si>
  <si>
    <t xml:space="preserve">      Office address: 409-410, ZION, Plot 273, Sector-10, Kharghar, Navi Mumbai- 410210</t>
  </si>
  <si>
    <t>Tel: +91-22-6909 9028 / Email: technical@pelagiamarine.com / Mob: +91 74000 60772</t>
  </si>
  <si>
    <t>PURCHASE ORDER</t>
  </si>
  <si>
    <t>Purchase Order No:</t>
  </si>
  <si>
    <t>Date:</t>
  </si>
  <si>
    <t>Performa Invoice / Quotation No:</t>
  </si>
  <si>
    <t>Verbal</t>
  </si>
  <si>
    <t>P I / Quotation  Date:</t>
  </si>
  <si>
    <t>Vessel Owner Name</t>
  </si>
  <si>
    <t>Pelagia Marine Services Pvt. Ltd.</t>
  </si>
  <si>
    <t>Budget head</t>
  </si>
  <si>
    <t>Requested By</t>
  </si>
  <si>
    <t>Kaushal Pal Singh</t>
  </si>
  <si>
    <r>
      <rPr>
        <b/>
        <strike/>
        <sz val="8"/>
        <color theme="1"/>
        <rFont val="Calibri (Body)"/>
      </rPr>
      <t>Vessel/</t>
    </r>
    <r>
      <rPr>
        <b/>
        <sz val="8"/>
        <color theme="1"/>
        <rFont val="Aptos Narrow"/>
        <family val="2"/>
        <scheme val="minor"/>
      </rPr>
      <t>Office Requisition Number</t>
    </r>
  </si>
  <si>
    <t>Reqn. Date</t>
  </si>
  <si>
    <t>Approved By</t>
  </si>
  <si>
    <t>Place of Delivery</t>
  </si>
  <si>
    <t>Pelagia Marine Services Pvt. Ltd.  Reti Bundar Near Konkan Bhavan , CBD Belapur , Navi Mumbai - 400614</t>
  </si>
  <si>
    <t>Invoice Details</t>
  </si>
  <si>
    <t>Pelagia Marine Services Pvt Ltd, 409-410, ZION, Plot 273, Sector- 10, Kharghar, Navi Mumbai- 410210 (MH)</t>
  </si>
  <si>
    <t>Email : accounts@pelagiamarine.com GST NO : 27AAHCP5787B1Z6</t>
  </si>
  <si>
    <t>Vendor Name &amp; Address</t>
  </si>
  <si>
    <t>Apar Industries Ltd</t>
  </si>
  <si>
    <t>18,TTC MIDC Industrial Area Thane Belapur Road , Opp Rabale Railway Stn Rabale, Navi Mumbai 400701 GSTIN: 27AAACG1840M1ZL</t>
  </si>
  <si>
    <t>Contact Person name / mobile no.</t>
  </si>
  <si>
    <t>Mr.Nikhil Mumbaikar  Ph.7208055636  Email : nikhil.mumbaikar@apar.com</t>
  </si>
  <si>
    <t>S.N.</t>
  </si>
  <si>
    <t>Description</t>
  </si>
  <si>
    <t>Unit</t>
  </si>
  <si>
    <t>Qnty</t>
  </si>
  <si>
    <t>Unit price</t>
  </si>
  <si>
    <t>Taxable cost</t>
  </si>
  <si>
    <t>GST%</t>
  </si>
  <si>
    <t>Total cost</t>
  </si>
  <si>
    <t>Ltr</t>
  </si>
  <si>
    <t>Eni EP 80W90 GEAR OIL</t>
  </si>
  <si>
    <t>Total taxable value</t>
  </si>
  <si>
    <t>GST (18%)</t>
  </si>
  <si>
    <t>GRAND TOTAL</t>
  </si>
  <si>
    <t>INSTRUCTIONS TO VENDORS</t>
  </si>
  <si>
    <t>Please quote this purchase order no. for further communications and invoices pertaining to this indent.</t>
  </si>
  <si>
    <t>DELIVERY : Within 4 to 5 days</t>
  </si>
  <si>
    <t xml:space="preserve">DISPATCH INSTRUCTIONS: To be transported to Navi Mumbai Site Address as above. Freight Supplier's A/C </t>
  </si>
  <si>
    <t>INSPECTION : NA</t>
  </si>
  <si>
    <t>TRANSIT INSURANCE: NA</t>
  </si>
  <si>
    <t>PAYMENT TERMS: with in 30 days from delivery.</t>
  </si>
  <si>
    <t>We encourage bulk packaging and avoid plastic. No asbestos to be used in any product or packing material.</t>
  </si>
  <si>
    <t>Authorized Signatory &amp; Stamp</t>
  </si>
  <si>
    <r>
      <rPr>
        <i/>
        <sz val="8.5"/>
        <color theme="1"/>
        <rFont val="Aptos Narrow"/>
        <family val="2"/>
        <scheme val="minor"/>
      </rPr>
      <t>For,</t>
    </r>
    <r>
      <rPr>
        <b/>
        <sz val="8.5"/>
        <color theme="1"/>
        <rFont val="Aptos Narrow"/>
        <family val="2"/>
        <scheme val="minor"/>
      </rPr>
      <t>Pelagia Marine Services Pvt. Ltd.</t>
    </r>
  </si>
  <si>
    <t>For</t>
  </si>
  <si>
    <t>PMS/HNR3/056/2026-27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</si>
</sst>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₹-4009]\ * #,##0.00_ ;_ [$₹-4009]\ * \-#,##0.00_ ;_ [$₹-4009]\ * &quot;-&quot;??_ ;_ @_ "/>
    <numFmt numFmtId="165" formatCode="_(&quot;₹&quot;* #,##0.00_);_(&quot;₹&quot;* \(#,##0.00\);_(&quot;₹&quot;* &quot;-&quot;??_);_(@_)"/>
  </numFmts>
  <fonts count="14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6"/>
      <color theme="1"/>
      <name val="Engravers MT Bold"/>
    </font>
    <font>
      <b/>
      <sz val="14"/>
      <color theme="1"/>
      <name val="Aptos Narrow"/>
      <family val="2"/>
      <scheme val="minor"/>
    </font>
    <font>
      <b/>
      <sz val="8.5"/>
      <color theme="1"/>
      <name val="Aptos Narrow"/>
      <family val="2"/>
      <scheme val="minor"/>
    </font>
    <font>
      <sz val="8.5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trike/>
      <sz val="8"/>
      <color theme="1"/>
      <name val="Calibri (Body)"/>
    </font>
    <font>
      <sz val="8.5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i/>
      <sz val="8.5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110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right" vertical="center" wrapText="1"/>
    </xf>
    <xf numFmtId="15" fontId="6" fillId="0" borderId="11" xfId="0" applyNumberFormat="1" applyFont="1" applyBorder="1" applyProtection="1">
      <protection locked="0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6" fillId="0" borderId="6" xfId="0" quotePrefix="1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6" fillId="0" borderId="11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left" vertical="center" wrapText="1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9" fillId="0" borderId="17" xfId="0" applyFont="1" applyBorder="1" applyAlignment="1" applyProtection="1">
      <alignment vertical="center" wrapText="1"/>
      <protection locked="0"/>
    </xf>
    <xf numFmtId="0" fontId="5" fillId="0" borderId="14" xfId="0" applyFont="1" applyBorder="1" applyAlignment="1">
      <alignment horizontal="center" vertical="center" wrapText="1"/>
    </xf>
    <xf numFmtId="15" fontId="6" fillId="0" borderId="18" xfId="0" applyNumberFormat="1" applyFont="1" applyBorder="1" applyAlignment="1" applyProtection="1">
      <alignment vertical="center" wrapText="1"/>
      <protection locked="0"/>
    </xf>
    <xf numFmtId="0" fontId="5" fillId="0" borderId="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0" fillId="0" borderId="21" xfId="0" applyFont="1" applyBorder="1" applyAlignment="1" applyProtection="1">
      <alignment horizontal="left" vertical="center" wrapText="1"/>
      <protection locked="0"/>
    </xf>
    <xf numFmtId="0" fontId="10" fillId="0" borderId="22" xfId="0" applyFont="1" applyBorder="1" applyAlignment="1" applyProtection="1">
      <alignment horizontal="left" vertical="center" wrapText="1"/>
      <protection locked="0"/>
    </xf>
    <xf numFmtId="0" fontId="10" fillId="0" borderId="23" xfId="0" applyFont="1" applyBorder="1" applyAlignment="1" applyProtection="1">
      <alignment horizontal="left" vertical="center" wrapText="1"/>
      <protection locked="0"/>
    </xf>
    <xf numFmtId="0" fontId="5" fillId="0" borderId="1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6" fillId="0" borderId="23" xfId="0" applyFont="1" applyBorder="1" applyAlignment="1" applyProtection="1">
      <alignment horizontal="left" vertical="center" wrapText="1"/>
      <protection locked="0"/>
    </xf>
    <xf numFmtId="0" fontId="11" fillId="0" borderId="0" xfId="0" applyFont="1"/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5" fillId="0" borderId="19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164" fontId="6" fillId="0" borderId="11" xfId="0" applyNumberFormat="1" applyFont="1" applyBorder="1" applyAlignment="1" applyProtection="1">
      <alignment horizontal="left" vertical="center" wrapText="1"/>
      <protection locked="0"/>
    </xf>
    <xf numFmtId="164" fontId="12" fillId="0" borderId="11" xfId="0" applyNumberFormat="1" applyFont="1" applyBorder="1" applyAlignment="1">
      <alignment horizontal="left" vertical="center" wrapText="1"/>
    </xf>
    <xf numFmtId="9" fontId="6" fillId="0" borderId="11" xfId="2" applyFont="1" applyBorder="1" applyAlignment="1" applyProtection="1">
      <alignment horizontal="center" vertical="center" wrapText="1"/>
      <protection locked="0"/>
    </xf>
    <xf numFmtId="164" fontId="6" fillId="0" borderId="11" xfId="0" applyNumberFormat="1" applyFont="1" applyBorder="1" applyAlignment="1">
      <alignment horizontal="left" vertical="center" wrapText="1"/>
    </xf>
    <xf numFmtId="164" fontId="0" fillId="0" borderId="0" xfId="0" applyNumberFormat="1"/>
    <xf numFmtId="0" fontId="6" fillId="0" borderId="0" xfId="0" applyFont="1" applyAlignment="1" applyProtection="1">
      <alignment horizontal="center" vertical="center" wrapText="1"/>
      <protection locked="0"/>
    </xf>
    <xf numFmtId="164" fontId="6" fillId="0" borderId="6" xfId="0" applyNumberFormat="1" applyFont="1" applyBorder="1" applyAlignment="1" applyProtection="1">
      <alignment horizontal="left" vertical="center" wrapText="1"/>
      <protection locked="0"/>
    </xf>
    <xf numFmtId="164" fontId="6" fillId="0" borderId="7" xfId="0" applyNumberFormat="1" applyFont="1" applyBorder="1" applyAlignment="1">
      <alignment horizontal="left" vertical="center" wrapText="1"/>
    </xf>
    <xf numFmtId="9" fontId="6" fillId="0" borderId="6" xfId="2" applyFont="1" applyBorder="1" applyAlignment="1" applyProtection="1">
      <alignment horizontal="center" vertical="center" wrapText="1"/>
      <protection locked="0"/>
    </xf>
    <xf numFmtId="164" fontId="5" fillId="0" borderId="6" xfId="0" applyNumberFormat="1" applyFont="1" applyBorder="1" applyAlignment="1" applyProtection="1">
      <alignment horizontal="center" vertical="center" wrapText="1"/>
      <protection locked="0"/>
    </xf>
    <xf numFmtId="164" fontId="5" fillId="0" borderId="7" xfId="0" applyNumberFormat="1" applyFont="1" applyBorder="1" applyAlignment="1" applyProtection="1">
      <alignment horizontal="center" vertical="center" wrapText="1"/>
      <protection locked="0"/>
    </xf>
    <xf numFmtId="165" fontId="6" fillId="0" borderId="6" xfId="1" applyFont="1" applyBorder="1" applyAlignment="1" applyProtection="1">
      <alignment horizontal="right" vertical="center" wrapText="1"/>
    </xf>
    <xf numFmtId="165" fontId="6" fillId="0" borderId="7" xfId="1" applyFont="1" applyBorder="1" applyAlignment="1" applyProtection="1">
      <alignment horizontal="right" vertical="center" wrapText="1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0" fontId="6" fillId="0" borderId="11" xfId="3" applyFont="1" applyBorder="1" applyAlignment="1">
      <alignment horizontal="left" vertical="center" wrapText="1"/>
    </xf>
    <xf numFmtId="0" fontId="6" fillId="0" borderId="6" xfId="3" applyFont="1" applyBorder="1" applyAlignment="1" applyProtection="1">
      <alignment horizontal="left" vertical="center" wrapText="1"/>
      <protection locked="0"/>
    </xf>
    <xf numFmtId="0" fontId="6" fillId="0" borderId="14" xfId="3" applyFont="1" applyBorder="1" applyAlignment="1" applyProtection="1">
      <alignment horizontal="left" vertical="center" wrapText="1"/>
      <protection locked="0"/>
    </xf>
    <xf numFmtId="0" fontId="6" fillId="0" borderId="7" xfId="3" applyFont="1" applyBorder="1" applyAlignment="1" applyProtection="1">
      <alignment horizontal="left" vertical="center" wrapText="1"/>
      <protection locked="0"/>
    </xf>
    <xf numFmtId="0" fontId="6" fillId="0" borderId="4" xfId="3" applyFont="1" applyBorder="1" applyAlignment="1">
      <alignment horizontal="left" vertical="center" wrapText="1"/>
    </xf>
    <xf numFmtId="0" fontId="6" fillId="0" borderId="0" xfId="3" applyFont="1" applyAlignment="1" applyProtection="1">
      <alignment horizontal="left" vertical="center" wrapText="1"/>
      <protection locked="0"/>
    </xf>
    <xf numFmtId="0" fontId="6" fillId="0" borderId="5" xfId="3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5" xfId="0" applyBorder="1"/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11" fillId="2" borderId="21" xfId="0" applyFont="1" applyFill="1" applyBorder="1"/>
    <xf numFmtId="0" fontId="0" fillId="2" borderId="22" xfId="0" applyFill="1" applyBorder="1"/>
    <xf numFmtId="0" fontId="0" fillId="2" borderId="23" xfId="0" applyFill="1" applyBorder="1"/>
  </cellXfs>
  <cellStyles count="4">
    <cellStyle name="Currency" xfId="1" builtinId="4"/>
    <cellStyle name="Normal" xfId="0" builtinId="0"/>
    <cellStyle name="Normal 2" xfId="3" xr:uid="{3EE89755-0356-453C-BC9D-4984792C420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14.png"/><Relationship Id="rId5" Type="http://schemas.openxmlformats.org/officeDocument/2006/relationships/customXml" Target="../ink/ink2.xml"/><Relationship Id="rId4" Type="http://schemas.openxmlformats.org/officeDocument/2006/relationships/image" Target="NUL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</xdr:colOff>
      <xdr:row>0</xdr:row>
      <xdr:rowOff>31750</xdr:rowOff>
    </xdr:from>
    <xdr:ext cx="876788" cy="798146"/>
    <xdr:pic>
      <xdr:nvPicPr>
        <xdr:cNvPr id="2" name="Picture 1">
          <a:extLst>
            <a:ext uri="{FF2B5EF4-FFF2-40B4-BE49-F238E27FC236}">
              <a16:creationId xmlns:a16="http://schemas.microsoft.com/office/drawing/2014/main" id="{17DB4191-A53E-4C2A-A083-D7725DA95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1750"/>
          <a:ext cx="876788" cy="798146"/>
        </a:xfrm>
        <a:prstGeom prst="rect">
          <a:avLst/>
        </a:prstGeom>
      </xdr:spPr>
    </xdr:pic>
    <xdr:clientData/>
  </xdr:oneCellAnchor>
  <xdr:oneCellAnchor>
    <xdr:from>
      <xdr:col>2</xdr:col>
      <xdr:colOff>549521</xdr:colOff>
      <xdr:row>35</xdr:row>
      <xdr:rowOff>36635</xdr:rowOff>
    </xdr:from>
    <xdr:ext cx="795540" cy="776654"/>
    <xdr:pic>
      <xdr:nvPicPr>
        <xdr:cNvPr id="3" name="Picture 2">
          <a:extLst>
            <a:ext uri="{FF2B5EF4-FFF2-40B4-BE49-F238E27FC236}">
              <a16:creationId xmlns:a16="http://schemas.microsoft.com/office/drawing/2014/main" id="{4DC2891C-488A-418F-9A5C-E020448F0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1171" y="7523285"/>
          <a:ext cx="795540" cy="776654"/>
        </a:xfrm>
        <a:prstGeom prst="rect">
          <a:avLst/>
        </a:prstGeom>
      </xdr:spPr>
    </xdr:pic>
    <xdr:clientData/>
  </xdr:oneCellAnchor>
  <xdr:oneCellAnchor>
    <xdr:from>
      <xdr:col>1</xdr:col>
      <xdr:colOff>748320</xdr:colOff>
      <xdr:row>35</xdr:row>
      <xdr:rowOff>86430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B3F3DCEF-7389-4B28-9BB6-FF4AA1EB8279}"/>
                </a:ext>
                <a:ext uri="{147F2762-F138-4A5C-976F-8EAC2B608ADB}">
                  <a16:predDERef xmlns:a16="http://schemas.microsoft.com/office/drawing/2014/main" pred="{26F46A61-24EA-4DE7-9E11-B58AC09E4A73}"/>
                </a:ext>
              </a:extLst>
            </xdr14:cNvPr>
            <xdr14:cNvContentPartPr/>
          </xdr14:nvContentPartPr>
          <xdr14:nvPr macro=""/>
          <xdr14:xfrm>
            <a:off x="986445" y="6963480"/>
            <a:ext cx="360" cy="360"/>
          </xdr14:xfrm>
        </xdr:contentPart>
      </mc:Choice>
      <mc:Fallback xmlns="">
        <xdr:pic>
          <xdr:nvPicPr>
            <xdr:cNvPr id="4" name="">
              <a:extLst>
                <a:ext uri="{FF2B5EF4-FFF2-40B4-BE49-F238E27FC236}">
                  <a16:creationId xmlns:a16="http://schemas.microsoft.com/office/drawing/2014/main" id="{EE771EDB-76F7-4071-8CF1-661245DA8949}"/>
                </a:ext>
                <a:ext uri="{147F2762-F138-4A5C-976F-8EAC2B608ADB}">
                  <a16:predDERef xmlns:a16="http://schemas.microsoft.com/office/drawing/2014/main" pred="{26F46A61-24EA-4DE7-9E11-B58AC09E4A73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968805" y="6945480"/>
              <a:ext cx="36000" cy="3600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0</xdr:col>
      <xdr:colOff>205154</xdr:colOff>
      <xdr:row>32</xdr:row>
      <xdr:rowOff>109904</xdr:rowOff>
    </xdr:from>
    <xdr:to>
      <xdr:col>2</xdr:col>
      <xdr:colOff>155603</xdr:colOff>
      <xdr:row>36</xdr:row>
      <xdr:rowOff>44824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5" name="Ink 6">
              <a:extLst>
                <a:ext uri="{FF2B5EF4-FFF2-40B4-BE49-F238E27FC236}">
                  <a16:creationId xmlns:a16="http://schemas.microsoft.com/office/drawing/2014/main" id="{FBEB4CA4-04A5-464A-84B4-B90F396B973D}"/>
                </a:ext>
              </a:extLst>
            </xdr14:cNvPr>
            <xdr14:cNvContentPartPr/>
          </xdr14:nvContentPartPr>
          <xdr14:nvPr macro=""/>
          <xdr14:xfrm>
            <a:off x="205154" y="6982558"/>
            <a:ext cx="1723564" cy="799497"/>
          </xdr14:xfrm>
        </xdr:contentPart>
      </mc:Choice>
      <mc:Fallback xmlns="">
        <xdr:pic>
          <xdr:nvPicPr>
            <xdr:cNvPr id="7" name="Ink 6">
              <a:extLst>
                <a:ext uri="{FF2B5EF4-FFF2-40B4-BE49-F238E27FC236}">
                  <a16:creationId xmlns:a16="http://schemas.microsoft.com/office/drawing/2014/main" id="{9AE01D03-48CA-87C9-E211-6EAB0AFB3286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239836" y="7383082"/>
              <a:ext cx="1745384" cy="804603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30T13:04:09.614"/>
    </inkml:context>
    <inkml:brush xml:id="br0">
      <inkml:brushProperty name="width" value="0.1" units="cm"/>
      <inkml:brushProperty name="height" value="0.1" units="cm"/>
      <inkml:brushProperty name="color" value="#004F8B"/>
    </inkml:brush>
  </inkml:definitions>
  <inkml:trace contextRef="#ctx0" brushRef="#br0">2752 11033 0 0 0,'0'0'0'0'0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4-30T13:04:09.615"/>
    </inkml:context>
    <inkml:brush xml:id="br0">
      <inkml:brushProperty name="width" value="0.06" units="cm"/>
      <inkml:brushProperty name="height" value="0.06" units="cm"/>
      <inkml:brushProperty name="color" value="#FF0066"/>
    </inkml:brush>
  </inkml:definitions>
  <inkml:trace contextRef="#ctx0" brushRef="#br0">101 529 8027,'-4'9'0,"1"9"0,3 14 0,0 6 0,0-14 0,0 2 0,0 1 0,0 1 0,0 2 0,0 3 0,0-1 0,0 2 0,0 2 0,0 1 0,0 2 0,0 0 0,0 1 0,0 0 0,0 2 0,0-2 0,0 5 0,0-3 0,0 1 0,0 0-113,0 0 1,0 0 0,0-2 0,0-3 112,0-2 0,0 1 0,0-1 0,0 0 0,0-5 0,0-2 0,0-3 0,0 0 37,0-2 0,0-1 0,1 16-37,0-3 0,1-7 0,-2-10 0,1-8 0,2-7 0,1-9 0,6-18 0,-2 3 0,0-2 0,3-4 0,0-3 0,3-4 0,1-3 0,2-2 0,0-2-126,-4 13 0,1-2 0,-1 0 1,0-1-1,2 1 0,0-2 126,0-1 0,2-3 0,0 3 0,-1-3 0,0 1 0,0 0 0,1-2 0,0 0 0,0 0 0,-1 0 0,0-1 0,0 0 0,1 1 0,0-1 0,0 0 0,-1 3 0,-1 0 0,0 0 0,-1 3 0,1 0 0,-2 1 0,1-2 0,-1 2 0,-1 2 0,3-6 0,-1 2 0,0-4 0,-1 2 78,-4 9 0,0 1 1,1-1-1,-1-2-78,3-11 0,-1 3 0,-4 6 0,-4 8 0,-1 7 0,-6 8 0,-7 7 0,-4 16 0,-10 12 0,12-8 0,1 1 0,-2 4 0,0 2 0,-1 2 0,0 1 0,0 3 0,0 0 0,-1 0 0,0 1 113,1 1 0,-1-1 0,1 0 1,-1 0-114,1-1 0,0 0 0,1-3 0,0 2 0,2-6 0,-1-1 0,0 3 0,0-1 0,1-5 0,1 0 0,-1 2 0,1 0 0,-1-2 0,1 1 0,1-2 0,2 0 0,-2 0 0,3-1 0,1 1 0,1-1 0,-3 22 0,6-21 0,0 0 0,1 20 0,3-19 0,0-1 0,2 0 0,1 0 0,1 1 0,2 0 81,2-1 1,3 2 0,-1-2 0,1-1-82,1 1 0,1-3 0,0 0 0,1 0 0,1 0 0,1-2 0,2 2 0,0-2 0,0 0 0,1-4 0,2 4 0,1-2 0,0-1 0,-1-1 0,1-1 0,1 0 0,3 2 0,0-3 0,-1 1 0,-1-2 0,2 0 0,-1-2 0,1 1 0,-1-2 0,2-2 0,-1 0 0,1 0 0,0-1 0,0-1 0,0-1 0,0 0 0,0-2 0,-1-2 0,1-1 0,0-2 0,-1-1 0,-1-2 0,-1-2 0,-3-2 0,0-1 0,2-1 0,-2-2 0,-2 1 0,-1-2 0,3-1 0,0-2 0,0-3 0,-2-1 0,-2-2 0,-1 0 0,-4 0 0,-1-2 0,-2-5 0,-2-3-120,-1-2 1,-1 0 0,-2-4 0,-1 0 119,-3-3 0,-1 1 0,-1 14 0,0-2 0,-1 1-123,-1-2 0,0-1 0,-1 0 0,-1 0 1,-2 0-1,0-1 123,-2 0 0,-1 0 0,-1-1 0,-1 1 0,-1-1 0,-1 2 0,-1 0 0,-1 0 0,-1 2 0,-1-2 0,-1 3 0,-2-1 0,0 2 0,-2-2 0,0 4 0,-2-1 0,1 2 0,-2 1 0,-1 0 0,-1 3 0,0-1 0,0 1 0,-1 2 0,-1 0 0,0 4 0,-1-2 0,0 3 0,3 2 0,1 1 0,0 2 0,-14-4 0,0 4 0,1 2 0,0 2 0,11 4 0,-1 0 0,0 1 0,-2 2 0,-1 1 0,1 2 0,0 1 0,1 2 0,0 3 0,0 0 0,1 3 0,1 3 0,3 1 0,1 4 0,1 1 0,-1 1 0,2 2 0,0 1 0,2 2 0,0 2 0,0 2 0,2 0 0,0 1 0,1 1 0,1 2 0,1 2 0,1-1 0,1 4 0,1 1 0,1 0-152,3-6 1,0 0 0,1 1 0,1-1 0,0 6-1,1 0 1,0-1 151,3-6 0,-1 1 0,2-1 0,-1 0 0,1 7 0,1-1 0,-1 0 0,2-1 0,-1-1 0,1 2 0,1 1 0,-1 0 0,2-2-77,-1-4 0,1-2 0,1 0 0,0 12 0,2-2 77,1-1 0,1-3 0,0-5 0,-1 0 92,1 0 1,1-2 0,-1-4-1,1 0-92,0-5 0,1-3 0,12 14 325,5-7 0,10-5-325,-16-14 0,2-3 0,3 2 0,1-4 0,1-1 0,2-1 0,3-2 0,-1-1 0,3-1 0,1-2 0,1-1 0,0-2 112,2-4 1,0-1 0,-9 2 0,-1-2 0,1 0 0,-1 0 0,1-1 0,-2 0-113,9-8 0,1 1 0,-9 2 0,0 1 0,-2-1-3,8-6 1,0 0 0,-9 4 0,2 1-1,-3-1 3,7-6 0,0-2 0,-10 7 0,0 1 0,1-2 0,0-3 0,1 1 0,-2-2 0,-1 1 0,-2 0 0,0-1 0,0-3 0,0 0 0,0-1 0,-3 0 0,0 1 0,-1-1 0,-1-1 0,-1-1 0,0 0 0,-1 2 0,0-3 0,-1 3 0,-1 0 0,-1 1 0,0 1 0,0-2 0,0 1 0,0-1 0,0-5 0,-1 1 0,1-3 0,0 2 0,-2 9 0,-1 0 0,1-4 0,-1 1 0,-1 6 0,0 1 0,1-1 0,-1 3 0,2-18 0,-1 9 0,-2 8 0,1 7 119,0 6 1,-1 5-120,1 4 0,3 14 254,1 10 0,2 16-254,-4-13 0,-1 2 0,0 3 0,1 1 0,-2 5 0,1 0 0,0 1 0,0 1-71,0 0 0,-1 1 0,1-4 0,-1 0 71,-1-2 0,0-2 0,-1 2 0,1 1 0,-2-6 0,0-1 0,0 1 0,0-1 0,-1 0 0,0-2 0,-2 15 0,-2-6 0,-2-8 0,-2 0 0,-2-5 0,-1-5 0,-3-6 0,-2-8 0,-2-5 0,-4-9 0,-1-9 71,9 3 0,0-4 0,0 1 0,0-1-71,1 0 0,0-2 0,-1 1 0,1 0 0,-8-14 0,-1 0 0,3 4 0,3 3 0,3 6 0,3 5 0,3 4 0,5 11 0,3 5 0,6 11 0,6 12 0,5 3 0,4 5 0,1 1 0,4 0 0,1-5 0,2-5 0,-1-3 0,1-6 0,1-5 0,0-7 0,4-4 0,5-4 0,-3-11 0,-16 4 0,-1-2 0,-1-2 0,-1 0 0,-2-1 0,1-1 0,0-2 0,-1 0 0,-1 1 0,-1-1 0,0-2 0,0-1 0,-1 0 0,-1-1 0,-1 0 0,0 1 0,-2-2 0,0 2 0,3-16 0,-2 2 0,-3 5 0,0 0 0,-1 4 0,-3 9 0,1 2 0,-2 8 0,1 4 0,0 2 0,0 8 0,2 8 0,1 8 0,1 12 0,2 5 0,-5-17 0,1-1 0,5 20 0,-2-5 0,2-1 0,-3-8 0,0-1 0,-2-6 0,-1-3 0,-1-7 0,2-3 0,0-4 0,2-12 0,0-6 0,2-11 0,2-14 0,-5 18 0,0 0 0,0-2 0,0 1 0,0-3 0,1 1 0,0 1 0,0 1 0,5-19 0,0 4 0,-1 2 0,0 7 0,0 2 0,0 9 0,0 5 0,0 8 0,1 5 0,-3 10 0,2 10 0,-1 7 0,1 8 0,-1 1 0,1-3 0,-1 2 0,-2-7 0,2-1 0,-1-5 0,2-5 0,0-8 0,4-5 0,0-14 0,3-9 0,0-15 0,-7 14 0,-1 1 0,0-1 0,-1-1 0,10-14 0,1-1 0,0 5 0,0 1 0,1 6 0,2 5 0,-3 11 0,2 3 0,-3 14 0,1 9 0,0 5 0,1 7 0,2 2 0,0-1 0,1 0 0,0-6 0,2-3 0,2-3 0,1-7 0,3-4 0,1-5 0,3-4 0,0-10 0,2-6 0,-17 3 0,-1-2 0,0-3 0,-1 0 0,1-4 0,-2 1 0,-1-1 0,-2-2 0,-3 2 0,0 1 0,-1-3 0,-1 1 0,-1-1 0,-1 0 0,0-2 0,0 0 0,-3 0 0,0 2 0,-2 0 0,-1 0 0,0 2 0,-2 1 0,-2-19 0,-6 7 0,-8 9 0,-3 3 0,-1 8 0,-2 7 0,-1 3 0,3 5 0,2 8 0,4 11 0,6 11 0,5-9 0,1 1 0,1 2 0,0 0 0,2 4 0,0 1 0,0 0 0,2 2 0,0 1 0,1 2 0,0 2 0,1-1-97,0 3 0,1 0 0,-2 0 1,0 1 96,0 0 0,0 1 0,-1-2 0,-1 2 0,0-2 0,0 0 0,-1-1 0,0-1 0,0-5 0,-1 2 0,0 3 0,-1 1 0,0-4 0,-1-1 0,0-1 0,-2-2-4,0-2 1,-2-1 0,-1-1 0,0-1 3,-1 3 0,-1 0 0,1-2 0,-1-1 0,0 0 0,0-1 0,-8 14 0,0-7 0,1-5 0,-2-1 0,0-11 0,-2-4 0,2-27 0,0-18 0,11 8 0,2-4 0,-1-10 0,2-3 0,2 8 0,0-3 0,1 0-130,0-3 1,1-1-1,0-1 1,1 9-1,0 0 1,1-1-1,0 0 130,1 0 0,0 1 0,1 0 0,0-1 0,1 0 0,0-1 0,1 0 0,1 0 0,1 0 0,1-2 0,0 1 0,0 1 0,0 4 0,0 0 0,0 1 0,0-1 0,1 1 0,0-1 0,1 2 0,-1-1 0,4-8 0,0 1 0,0 2-104,2-2 0,-1 1 0,1 1 1,0 1-1,1 0 0,-1 2 104,5-4 0,0 3 0,-5 10 0,-1-1 0,1 1-24,6-5 0,0 2 0,1 3 0,0 1 24,0 5 0,0 1 0,-1 7 0,0 2 0,19 0 0,1 13 0,-5 12 0,-20 0 0,-2 3 0,-2 8 0,-3 2 0,-1 5 0,-3 2 0,1 6 0,-3 2 0,-1-14 0,-2 0 0,1 2 140,-2 1 0,1 0 0,-1 0 1,0 11-1,0 0-140,0 0 0,0-1 0,0-7 0,0-3 0,0 5 0,0-2 0,0-9 0,0-1 170,0 3 0,0-2 0,0 16 1,1 0-171,1-7 0,6-16 56,6-9 0,4-13-56,9-12 0,-2-6 0,5-7 0,-4 2 0,3 2 0,2 3 266,-4 5 0,3 5-266,-1 2 0,-3 7 0,-7 11 0,-2 4 0,-1 15 0,-4-5 0,-1 2 0,-2-1 0,0 1 0,-2-3 0,-1-2 0,-3-2 0,-10-1 0,-3 2 0</inkml:trace>
  <inkml:trace contextRef="#ctx0" brushRef="#br0" timeOffset="1">1729 532 8027,'0'0'0</inkml:trace>
  <inkml:trace contextRef="#ctx0" brushRef="#br0" timeOffset="2">1168 2050 8027,'29'-15'0,"0"5"0,8 5 0,-13 2 0,2 0 0,2-1 0,4 0 0,6-2 0,2-2 0,-7 3 0,2 0 0,0-3-359,3 1 0,1-1 1,1-1-1,-7 4 1,2-2-1,0 0 1,-1 0 358,2 0 0,-1-1 0,1 0 0,1 1 0,3-3 0,1 1 0,1 0 0,0 0 0,-6 0 0,1 1 0,1 1 0,-1-3 0,1 2 0,3-2 0,0 2 0,0 0 0,0-2 0,0 1 0,-5 2 0,0-1 0,0 1 0,0-1 0,-1 0 0,1 3-145,6-4 0,0 1 0,0 0 0,-1 1 0,-2 1 0,-1 0 0,-2 0 0,1 0 0,-1 1 0,1 0 145,0 1 0,-1-1 0,1 1 0,-1 0 0,0 1 0,-1-1 0,0 1 0,0 0 0,0 0 0,-1 1 0,4-1 0,0 0 0,1 0 0,-1 0 0,-1 0 0,3 0 0,0 1 0,0 0 0,-2 0 7,0 0 0,-2 0 0,1-1 0,-2 2 0,7-2 0,0 1 0,0 0-7,-1 0 0,0 0 0,0 0 0,-2-1 0,0-1 0,-2 1-41,4-2 1,-2 0-1,5 1 1,-3-2 40,-12 2 0,-1 1 0,3-1 0,-2-1 310,-6 0 1,-1 1-1,18-4-310,-7 1 0,-10 1 900,-9 1 1,-5 2-901,-3 0 1079,-1 2-1079,-3-3 65,-1 2 1,-4-5 0,-1 1-1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08421-C265-45D7-ADE8-DD7C3A3E6B78}">
  <sheetPr>
    <pageSetUpPr fitToPage="1"/>
  </sheetPr>
  <dimension ref="A1:N40"/>
  <sheetViews>
    <sheetView tabSelected="1" zoomScale="130" zoomScaleNormal="130" workbookViewId="0">
      <selection sqref="A1:I40"/>
    </sheetView>
  </sheetViews>
  <sheetFormatPr defaultColWidth="11" defaultRowHeight="15.75"/>
  <cols>
    <col min="1" max="1" width="3.125" customWidth="1"/>
    <col min="2" max="2" width="20.125" customWidth="1"/>
    <col min="3" max="3" width="20.875" customWidth="1"/>
    <col min="4" max="4" width="4.5" customWidth="1"/>
    <col min="5" max="5" width="4.125" customWidth="1"/>
    <col min="6" max="6" width="10.875" customWidth="1"/>
    <col min="7" max="7" width="11.625" customWidth="1"/>
    <col min="8" max="8" width="4.625" customWidth="1"/>
    <col min="9" max="9" width="12.875" customWidth="1"/>
    <col min="10" max="10" width="13.125" bestFit="1" customWidth="1"/>
    <col min="12" max="12" width="12.5" bestFit="1" customWidth="1"/>
  </cols>
  <sheetData>
    <row r="1" spans="1:14" ht="20.25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14">
      <c r="A2" s="4" t="s">
        <v>1</v>
      </c>
      <c r="B2" s="5"/>
      <c r="C2" s="5"/>
      <c r="D2" s="5"/>
      <c r="E2" s="5"/>
      <c r="F2" s="5"/>
      <c r="G2" s="5"/>
      <c r="H2" s="5"/>
      <c r="I2" s="6"/>
    </row>
    <row r="3" spans="1:14">
      <c r="A3" s="4" t="s">
        <v>2</v>
      </c>
      <c r="B3" s="5"/>
      <c r="C3" s="5"/>
      <c r="D3" s="5"/>
      <c r="E3" s="5"/>
      <c r="F3" s="5"/>
      <c r="G3" s="5"/>
      <c r="H3" s="5"/>
      <c r="I3" s="6"/>
    </row>
    <row r="4" spans="1:14" ht="20.100000000000001" customHeight="1" thickBot="1">
      <c r="A4" s="7" t="s">
        <v>3</v>
      </c>
      <c r="B4" s="8"/>
      <c r="C4" s="8"/>
      <c r="D4" s="8"/>
      <c r="E4" s="8"/>
      <c r="F4" s="8"/>
      <c r="G4" s="8"/>
      <c r="H4" s="8"/>
      <c r="I4" s="9"/>
    </row>
    <row r="5" spans="1:14" ht="17.100000000000001" customHeight="1" thickBot="1">
      <c r="A5" s="10" t="s">
        <v>4</v>
      </c>
      <c r="B5" s="11"/>
      <c r="C5" s="12" t="s">
        <v>51</v>
      </c>
      <c r="D5" s="12"/>
      <c r="E5" s="12"/>
      <c r="F5" s="12"/>
      <c r="G5" s="13"/>
      <c r="H5" s="14" t="s">
        <v>5</v>
      </c>
      <c r="I5" s="15">
        <v>46141</v>
      </c>
    </row>
    <row r="6" spans="1:14" ht="16.5" thickBot="1">
      <c r="A6" s="16" t="s">
        <v>6</v>
      </c>
      <c r="B6" s="17"/>
      <c r="C6" s="18" t="s">
        <v>7</v>
      </c>
      <c r="D6" s="19"/>
      <c r="E6" s="19"/>
      <c r="F6" s="20"/>
      <c r="G6" s="21" t="s">
        <v>8</v>
      </c>
      <c r="H6" s="21"/>
      <c r="I6" s="15"/>
    </row>
    <row r="7" spans="1:14" ht="15" customHeight="1" thickBot="1">
      <c r="A7" s="22" t="s">
        <v>9</v>
      </c>
      <c r="B7" s="23"/>
      <c r="C7" s="24" t="s">
        <v>10</v>
      </c>
      <c r="D7" s="25" t="s">
        <v>11</v>
      </c>
      <c r="E7" s="26"/>
      <c r="F7" s="27">
        <v>700203</v>
      </c>
      <c r="G7" s="28" t="s">
        <v>12</v>
      </c>
      <c r="H7" s="29" t="s">
        <v>13</v>
      </c>
      <c r="I7" s="30"/>
    </row>
    <row r="8" spans="1:14" ht="15.95" customHeight="1" thickBot="1">
      <c r="A8" s="31" t="s">
        <v>14</v>
      </c>
      <c r="B8" s="32"/>
      <c r="C8" s="33"/>
      <c r="D8" s="25" t="s">
        <v>15</v>
      </c>
      <c r="E8" s="34"/>
      <c r="F8" s="35"/>
      <c r="G8" s="36" t="s">
        <v>16</v>
      </c>
      <c r="H8" s="29" t="s">
        <v>13</v>
      </c>
      <c r="I8" s="30"/>
    </row>
    <row r="9" spans="1:14" ht="13.5" customHeight="1">
      <c r="A9" s="37" t="s">
        <v>17</v>
      </c>
      <c r="B9" s="38"/>
      <c r="C9" s="39" t="s">
        <v>18</v>
      </c>
      <c r="D9" s="40"/>
      <c r="E9" s="40"/>
      <c r="F9" s="40"/>
      <c r="G9" s="40"/>
      <c r="H9" s="40"/>
      <c r="I9" s="41"/>
    </row>
    <row r="10" spans="1:14" ht="12.75" customHeight="1" thickBot="1">
      <c r="A10" s="42"/>
      <c r="B10" s="43"/>
      <c r="C10" s="44"/>
      <c r="D10" s="45"/>
      <c r="E10" s="45"/>
      <c r="F10" s="45"/>
      <c r="G10" s="45"/>
      <c r="H10" s="45"/>
      <c r="I10" s="46"/>
    </row>
    <row r="11" spans="1:14" ht="16.5" thickBot="1">
      <c r="A11" s="47" t="s">
        <v>19</v>
      </c>
      <c r="B11" s="48"/>
      <c r="C11" s="49" t="s">
        <v>20</v>
      </c>
      <c r="D11" s="50"/>
      <c r="E11" s="50"/>
      <c r="F11" s="50"/>
      <c r="G11" s="50"/>
      <c r="H11" s="50"/>
      <c r="I11" s="51"/>
      <c r="N11" s="52"/>
    </row>
    <row r="12" spans="1:14" ht="17.100000000000001" customHeight="1" thickBot="1">
      <c r="A12" s="53"/>
      <c r="B12" s="54"/>
      <c r="C12" s="55" t="s">
        <v>21</v>
      </c>
      <c r="D12" s="56"/>
      <c r="E12" s="56"/>
      <c r="F12" s="56"/>
      <c r="G12" s="56"/>
      <c r="H12" s="56"/>
      <c r="I12" s="30"/>
      <c r="N12" s="52"/>
    </row>
    <row r="13" spans="1:14" ht="22.5" customHeight="1" thickBot="1">
      <c r="A13" s="22" t="s">
        <v>22</v>
      </c>
      <c r="B13" s="23"/>
      <c r="C13" s="24" t="s">
        <v>23</v>
      </c>
      <c r="D13" s="56" t="s">
        <v>24</v>
      </c>
      <c r="E13" s="56"/>
      <c r="F13" s="56"/>
      <c r="G13" s="56"/>
      <c r="H13" s="56"/>
      <c r="I13" s="30"/>
      <c r="N13" s="52"/>
    </row>
    <row r="14" spans="1:14" ht="17.100000000000001" customHeight="1" thickBot="1">
      <c r="A14" s="31" t="s">
        <v>25</v>
      </c>
      <c r="B14" s="57"/>
      <c r="C14" s="58" t="s">
        <v>26</v>
      </c>
      <c r="D14" s="56"/>
      <c r="E14" s="56"/>
      <c r="F14" s="56"/>
      <c r="G14" s="56"/>
      <c r="H14" s="56"/>
      <c r="I14" s="30"/>
      <c r="N14" s="52"/>
    </row>
    <row r="15" spans="1:14" ht="23.25" thickBot="1">
      <c r="A15" s="59" t="s">
        <v>27</v>
      </c>
      <c r="B15" s="25" t="s">
        <v>28</v>
      </c>
      <c r="C15" s="26"/>
      <c r="D15" s="60" t="s">
        <v>29</v>
      </c>
      <c r="E15" s="61" t="s">
        <v>30</v>
      </c>
      <c r="F15" s="60" t="s">
        <v>31</v>
      </c>
      <c r="G15" s="62" t="s">
        <v>32</v>
      </c>
      <c r="H15" s="63" t="s">
        <v>33</v>
      </c>
      <c r="I15" s="64" t="s">
        <v>34</v>
      </c>
      <c r="N15" s="52"/>
    </row>
    <row r="16" spans="1:14" ht="16.5" thickBot="1">
      <c r="A16" s="65">
        <v>1</v>
      </c>
      <c r="B16" s="29" t="s">
        <v>36</v>
      </c>
      <c r="C16" s="30"/>
      <c r="D16" s="66" t="s">
        <v>35</v>
      </c>
      <c r="E16" s="66">
        <v>1050</v>
      </c>
      <c r="F16" s="67">
        <v>182</v>
      </c>
      <c r="G16" s="68">
        <f>F16*E16</f>
        <v>191100</v>
      </c>
      <c r="H16" s="69">
        <v>0.18</v>
      </c>
      <c r="I16" s="70">
        <f t="shared" ref="I16" si="0">G16+H16*G16</f>
        <v>225498</v>
      </c>
      <c r="J16" s="71"/>
      <c r="K16" s="72"/>
      <c r="L16" s="71"/>
      <c r="N16" s="52"/>
    </row>
    <row r="17" spans="1:14" ht="16.5" thickBot="1">
      <c r="A17" s="65"/>
      <c r="B17" s="29"/>
      <c r="C17" s="30"/>
      <c r="D17" s="66"/>
      <c r="E17" s="66"/>
      <c r="F17" s="67"/>
      <c r="G17" s="68"/>
      <c r="H17" s="69"/>
      <c r="I17" s="70"/>
      <c r="J17" s="71"/>
      <c r="K17" s="72"/>
      <c r="L17" s="71"/>
      <c r="N17" s="52"/>
    </row>
    <row r="18" spans="1:14" ht="16.5" thickBot="1">
      <c r="A18" s="65"/>
      <c r="B18" s="29"/>
      <c r="C18" s="30"/>
      <c r="D18" s="66"/>
      <c r="E18" s="66"/>
      <c r="F18" s="67"/>
      <c r="G18" s="68"/>
      <c r="H18" s="69"/>
      <c r="I18" s="70"/>
      <c r="J18" s="71"/>
      <c r="K18" s="72"/>
      <c r="L18" s="71"/>
      <c r="N18" s="52"/>
    </row>
    <row r="19" spans="1:14" ht="16.5" thickBot="1">
      <c r="A19" s="65"/>
      <c r="B19" s="29"/>
      <c r="C19" s="30"/>
      <c r="D19" s="66"/>
      <c r="E19" s="66"/>
      <c r="F19" s="67"/>
      <c r="G19" s="68"/>
      <c r="H19" s="69"/>
      <c r="I19" s="70"/>
      <c r="J19" s="71"/>
      <c r="K19" s="72"/>
      <c r="L19" s="71"/>
      <c r="N19" s="52"/>
    </row>
    <row r="20" spans="1:14" ht="16.5" thickBot="1">
      <c r="A20" s="65"/>
      <c r="B20" s="29"/>
      <c r="C20" s="30"/>
      <c r="D20" s="66"/>
      <c r="E20" s="66"/>
      <c r="F20" s="67"/>
      <c r="G20" s="68"/>
      <c r="H20" s="69"/>
      <c r="I20" s="70"/>
      <c r="J20" s="71"/>
      <c r="K20" s="72"/>
      <c r="L20" s="71"/>
      <c r="N20" s="52"/>
    </row>
    <row r="21" spans="1:14" ht="16.5" thickBot="1">
      <c r="A21" s="65"/>
      <c r="B21" s="29"/>
      <c r="C21" s="30"/>
      <c r="D21" s="66"/>
      <c r="E21" s="66"/>
      <c r="F21" s="67"/>
      <c r="G21" s="68"/>
      <c r="H21" s="69"/>
      <c r="I21" s="70"/>
      <c r="J21" s="71"/>
      <c r="L21" s="71"/>
      <c r="N21" s="52"/>
    </row>
    <row r="22" spans="1:14" ht="16.5" thickBot="1">
      <c r="A22" s="65"/>
      <c r="B22" s="29"/>
      <c r="C22" s="30"/>
      <c r="D22" s="66"/>
      <c r="E22" s="66"/>
      <c r="F22" s="73"/>
      <c r="G22" s="68"/>
      <c r="H22" s="69"/>
      <c r="I22" s="70"/>
      <c r="L22" s="71"/>
    </row>
    <row r="23" spans="1:14" ht="16.5" thickBot="1">
      <c r="A23" s="65"/>
      <c r="B23" s="29"/>
      <c r="C23" s="30"/>
      <c r="D23" s="66"/>
      <c r="E23" s="66"/>
      <c r="F23" s="67"/>
      <c r="G23" s="74"/>
      <c r="H23" s="75"/>
      <c r="I23" s="70"/>
      <c r="L23" s="71"/>
    </row>
    <row r="24" spans="1:14" ht="17.100000000000001" customHeight="1" thickBot="1">
      <c r="A24" s="65"/>
      <c r="B24" s="29"/>
      <c r="C24" s="30"/>
      <c r="D24" s="65"/>
      <c r="E24" s="66"/>
      <c r="F24" s="76" t="s">
        <v>37</v>
      </c>
      <c r="G24" s="77"/>
      <c r="H24" s="78">
        <f>SUM(G16:G22)</f>
        <v>191100</v>
      </c>
      <c r="I24" s="79"/>
      <c r="L24" s="71"/>
    </row>
    <row r="25" spans="1:14" ht="16.5" thickBot="1">
      <c r="A25" s="65"/>
      <c r="B25" s="80"/>
      <c r="C25" s="81"/>
      <c r="D25" s="65"/>
      <c r="E25" s="66"/>
      <c r="F25" s="82" t="s">
        <v>38</v>
      </c>
      <c r="G25" s="83"/>
      <c r="H25" s="82">
        <f>H24*18%</f>
        <v>34398</v>
      </c>
      <c r="I25" s="83"/>
    </row>
    <row r="26" spans="1:14" ht="16.5" customHeight="1" thickBot="1">
      <c r="A26" s="65"/>
      <c r="B26" s="84"/>
      <c r="C26" s="85"/>
      <c r="D26" s="65">
        <f>SUM(D16:D20)</f>
        <v>0</v>
      </c>
      <c r="E26" s="66"/>
      <c r="F26" s="86" t="s">
        <v>39</v>
      </c>
      <c r="G26" s="87"/>
      <c r="H26" s="86">
        <f>H24+H25</f>
        <v>225498</v>
      </c>
      <c r="I26" s="87"/>
    </row>
    <row r="27" spans="1:14" ht="17.100000000000001" customHeight="1" thickBot="1">
      <c r="A27" s="25" t="s">
        <v>40</v>
      </c>
      <c r="B27" s="34"/>
      <c r="C27" s="34"/>
      <c r="D27" s="34"/>
      <c r="E27" s="34"/>
      <c r="F27" s="34"/>
      <c r="G27" s="34"/>
      <c r="H27" s="34"/>
      <c r="I27" s="26"/>
    </row>
    <row r="28" spans="1:14" ht="16.5" customHeight="1" thickBot="1">
      <c r="A28" s="88">
        <v>1</v>
      </c>
      <c r="B28" s="89" t="s">
        <v>41</v>
      </c>
      <c r="C28" s="90"/>
      <c r="D28" s="90"/>
      <c r="E28" s="90"/>
      <c r="F28" s="90"/>
      <c r="G28" s="90"/>
      <c r="H28" s="90"/>
      <c r="I28" s="91"/>
    </row>
    <row r="29" spans="1:14" ht="17.100000000000001" customHeight="1" thickBot="1">
      <c r="A29" s="88">
        <v>2</v>
      </c>
      <c r="B29" s="89" t="s">
        <v>42</v>
      </c>
      <c r="C29" s="90"/>
      <c r="D29" s="90"/>
      <c r="E29" s="90"/>
      <c r="F29" s="90"/>
      <c r="G29" s="90"/>
      <c r="H29" s="90"/>
      <c r="I29" s="91"/>
    </row>
    <row r="30" spans="1:14" ht="17.100000000000001" customHeight="1" thickBot="1">
      <c r="A30" s="88">
        <v>3</v>
      </c>
      <c r="B30" s="89" t="s">
        <v>43</v>
      </c>
      <c r="C30" s="90"/>
      <c r="D30" s="90"/>
      <c r="E30" s="90"/>
      <c r="F30" s="90"/>
      <c r="G30" s="90"/>
      <c r="H30" s="90"/>
      <c r="I30" s="91"/>
    </row>
    <row r="31" spans="1:14" ht="17.100000000000001" customHeight="1" thickBot="1">
      <c r="A31" s="88">
        <v>4</v>
      </c>
      <c r="B31" s="89" t="s">
        <v>44</v>
      </c>
      <c r="C31" s="90"/>
      <c r="D31" s="90"/>
      <c r="E31" s="90"/>
      <c r="F31" s="90"/>
      <c r="G31" s="90"/>
      <c r="H31" s="90"/>
      <c r="I31" s="91"/>
    </row>
    <row r="32" spans="1:14" ht="16.5" thickBot="1">
      <c r="A32" s="88">
        <v>5</v>
      </c>
      <c r="B32" s="89" t="s">
        <v>45</v>
      </c>
      <c r="C32" s="90"/>
      <c r="D32" s="90"/>
      <c r="E32" s="90"/>
      <c r="F32" s="90"/>
      <c r="G32" s="90"/>
      <c r="H32" s="90"/>
      <c r="I32" s="91"/>
    </row>
    <row r="33" spans="1:9" ht="17.100000000000001" customHeight="1" thickBot="1">
      <c r="A33" s="88">
        <v>6</v>
      </c>
      <c r="B33" s="89" t="s">
        <v>46</v>
      </c>
      <c r="C33" s="90"/>
      <c r="D33" s="90"/>
      <c r="E33" s="90"/>
      <c r="F33" s="90"/>
      <c r="G33" s="90"/>
      <c r="H33" s="90"/>
      <c r="I33" s="91"/>
    </row>
    <row r="34" spans="1:9" ht="18.600000000000001" customHeight="1" thickBot="1">
      <c r="A34" s="88">
        <v>7</v>
      </c>
      <c r="B34" s="89" t="s">
        <v>47</v>
      </c>
      <c r="C34" s="90"/>
      <c r="D34" s="90"/>
      <c r="E34" s="90"/>
      <c r="F34" s="90"/>
      <c r="G34" s="90"/>
      <c r="H34" s="90"/>
      <c r="I34" s="91"/>
    </row>
    <row r="35" spans="1:9" ht="18.600000000000001" customHeight="1">
      <c r="A35" s="92"/>
      <c r="B35" s="93"/>
      <c r="C35" s="93"/>
      <c r="D35" s="93"/>
      <c r="E35" s="93"/>
      <c r="F35" s="93"/>
      <c r="G35" s="93"/>
      <c r="H35" s="93"/>
      <c r="I35" s="94"/>
    </row>
    <row r="36" spans="1:9">
      <c r="A36" s="95"/>
      <c r="B36" s="96"/>
      <c r="C36" s="96"/>
      <c r="D36" s="96"/>
      <c r="E36" s="96"/>
      <c r="F36" s="96"/>
      <c r="G36" s="96"/>
      <c r="I36" s="97"/>
    </row>
    <row r="37" spans="1:9" ht="16.5" thickBot="1">
      <c r="A37" s="98" t="s">
        <v>13</v>
      </c>
      <c r="B37" s="99"/>
      <c r="C37" s="96"/>
      <c r="D37" s="96"/>
      <c r="E37" s="96"/>
      <c r="F37" s="96"/>
      <c r="G37" s="99"/>
      <c r="H37" s="99"/>
      <c r="I37" s="100"/>
    </row>
    <row r="38" spans="1:9" ht="17.100000000000001" customHeight="1">
      <c r="A38" s="101" t="s">
        <v>48</v>
      </c>
      <c r="B38" s="102"/>
      <c r="C38" s="96"/>
      <c r="D38" s="96"/>
      <c r="F38" s="96"/>
      <c r="G38" s="102" t="s">
        <v>48</v>
      </c>
      <c r="H38" s="102"/>
      <c r="I38" s="103"/>
    </row>
    <row r="39" spans="1:9" ht="17.100000000000001" customHeight="1">
      <c r="A39" s="101" t="s">
        <v>49</v>
      </c>
      <c r="B39" s="102"/>
      <c r="C39" s="96"/>
      <c r="D39" s="96"/>
      <c r="E39" s="96"/>
      <c r="F39" s="104" t="s">
        <v>50</v>
      </c>
      <c r="G39" s="105" t="str">
        <f>C13</f>
        <v>Apar Industries Ltd</v>
      </c>
      <c r="H39" s="105"/>
      <c r="I39" s="106"/>
    </row>
    <row r="40" spans="1:9" ht="16.5" thickBot="1">
      <c r="A40" s="107"/>
      <c r="B40" s="108"/>
      <c r="C40" s="108"/>
      <c r="D40" s="108"/>
      <c r="E40" s="108"/>
      <c r="F40" s="108"/>
      <c r="G40" s="108"/>
      <c r="H40" s="108"/>
      <c r="I40" s="109"/>
    </row>
  </sheetData>
  <sheetProtection insertRows="0"/>
  <mergeCells count="56">
    <mergeCell ref="A38:B38"/>
    <mergeCell ref="G38:I38"/>
    <mergeCell ref="A39:B39"/>
    <mergeCell ref="G39:I39"/>
    <mergeCell ref="B30:I30"/>
    <mergeCell ref="B31:I31"/>
    <mergeCell ref="B32:I32"/>
    <mergeCell ref="B33:I33"/>
    <mergeCell ref="B34:I34"/>
    <mergeCell ref="A37:B37"/>
    <mergeCell ref="G37:I37"/>
    <mergeCell ref="B26:C26"/>
    <mergeCell ref="F26:G26"/>
    <mergeCell ref="H26:I26"/>
    <mergeCell ref="A27:I27"/>
    <mergeCell ref="B28:I28"/>
    <mergeCell ref="B29:I29"/>
    <mergeCell ref="B23:C23"/>
    <mergeCell ref="B24:C24"/>
    <mergeCell ref="F24:G24"/>
    <mergeCell ref="H24:I24"/>
    <mergeCell ref="B25:C25"/>
    <mergeCell ref="F25:G25"/>
    <mergeCell ref="H25:I25"/>
    <mergeCell ref="B17:C17"/>
    <mergeCell ref="B18:C18"/>
    <mergeCell ref="B19:C19"/>
    <mergeCell ref="B20:C20"/>
    <mergeCell ref="B21:C21"/>
    <mergeCell ref="B22:C22"/>
    <mergeCell ref="A13:B13"/>
    <mergeCell ref="D13:I13"/>
    <mergeCell ref="A14:B14"/>
    <mergeCell ref="C14:I14"/>
    <mergeCell ref="B15:C15"/>
    <mergeCell ref="B16:C16"/>
    <mergeCell ref="A8:B8"/>
    <mergeCell ref="D8:E8"/>
    <mergeCell ref="H8:I8"/>
    <mergeCell ref="A9:B10"/>
    <mergeCell ref="C9:I10"/>
    <mergeCell ref="A11:B12"/>
    <mergeCell ref="C11:I11"/>
    <mergeCell ref="C12:I12"/>
    <mergeCell ref="A6:B6"/>
    <mergeCell ref="C6:F6"/>
    <mergeCell ref="G6:H6"/>
    <mergeCell ref="A7:B7"/>
    <mergeCell ref="D7:E7"/>
    <mergeCell ref="H7:I7"/>
    <mergeCell ref="A1:I1"/>
    <mergeCell ref="A2:I2"/>
    <mergeCell ref="A3:I3"/>
    <mergeCell ref="A4:I4"/>
    <mergeCell ref="A5:B5"/>
    <mergeCell ref="C5:G5"/>
  </mergeCells>
  <pageMargins left="0.23622047244094499" right="0.23622047244094499" top="0.85433070899999997" bottom="0.35433070866141703" header="0.31496062992126" footer="0.3149606299212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HNR3 - 056</vt:lpstr>
      <vt:lpstr>'HNR3 - 056'!Print_Area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Supriya Sutar (Pelagia)</dc:creator>
  <cp:lastModifiedBy>Supriya Sutar (Pelagia)</cp:lastModifiedBy>
  <cp:lastPrinted>2026-04-30T13:08:21Z</cp:lastPrinted>
  <dcterms:created xsi:type="dcterms:W3CDTF">2026-04-30T13:04:09Z</dcterms:created>
  <dcterms:modified xsi:type="dcterms:W3CDTF">2026-04-30T13:08:33Z</dcterms:modified>
</cp:coreProperties>
</file>